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rchasing\DWDATA\BIDs &amp; RFPs\20 Documents\20013 Prime Food Dairy for Depke Hulse\Bid Docs\"/>
    </mc:Choice>
  </mc:AlternateContent>
  <xr:revisionPtr revIDLastSave="0" documentId="8_{BB9773B7-72D4-4901-A036-317342131B61}" xr6:coauthVersionLast="45" xr6:coauthVersionMax="45" xr10:uidLastSave="{00000000-0000-0000-0000-000000000000}"/>
  <bookViews>
    <workbookView xWindow="-120" yWindow="-120" windowWidth="29040" windowHeight="15840" xr2:uid="{0BC4ADDF-18A1-42A5-9C83-B3A85C17C62A}"/>
  </bookViews>
  <sheets>
    <sheet name="Sheet1" sheetId="1" r:id="rId1"/>
  </sheets>
  <definedNames>
    <definedName name="_Hlk27747901" localSheetId="0">Sheet1!$A$5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4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1" i="1"/>
  <c r="G31" i="1"/>
  <c r="G32" i="1"/>
  <c r="G39" i="1"/>
  <c r="G38" i="1"/>
  <c r="G37" i="1"/>
  <c r="G36" i="1"/>
  <c r="G35" i="1"/>
  <c r="G34" i="1"/>
  <c r="G33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6" i="1"/>
  <c r="G8" i="1"/>
  <c r="G60" i="1" l="1"/>
</calcChain>
</file>

<file path=xl/sharedStrings.xml><?xml version="1.0" encoding="utf-8"?>
<sst xmlns="http://schemas.openxmlformats.org/spreadsheetml/2006/main" count="196" uniqueCount="110">
  <si>
    <r>
      <t>A.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  <scheme val="minor"/>
      </rPr>
      <t>Food/Grocery – Included the Top 30 ordered items over a 6-month period</t>
    </r>
  </si>
  <si>
    <t>Brand</t>
  </si>
  <si>
    <t>Description</t>
  </si>
  <si>
    <t>Unit of Measure</t>
  </si>
  <si>
    <t>Size</t>
  </si>
  <si>
    <t>Qty</t>
  </si>
  <si>
    <t>Price Per Unit of Measure Including Mark-up Percentage as shown on page 4</t>
  </si>
  <si>
    <t>Extended Delivered Price</t>
  </si>
  <si>
    <t>Percentage Mark-Up Over Contractor’s Cost</t>
  </si>
  <si>
    <t>PCCREEK</t>
  </si>
  <si>
    <t>BEEF GR BUK 81/19 RAW</t>
  </si>
  <si>
    <t>CS</t>
  </si>
  <si>
    <t>4/5LB</t>
  </si>
  <si>
    <t>FRANKS</t>
  </si>
  <si>
    <t>SAUCE HOT ORIGINAL SNGL/SER</t>
  </si>
  <si>
    <t>200/7 G</t>
  </si>
  <si>
    <t>SMUCKR</t>
  </si>
  <si>
    <t>JELLY GRAPE PC CUP FOIL</t>
  </si>
  <si>
    <t>200/.5oz</t>
  </si>
  <si>
    <t>SBROOK</t>
  </si>
  <si>
    <t>CHICK PULLED FC REVERSE</t>
  </si>
  <si>
    <t>10/LBS</t>
  </si>
  <si>
    <t>GENPAK</t>
  </si>
  <si>
    <t>TRAY FOAM SCHL LUNCH</t>
  </si>
  <si>
    <t>4/125 CNT</t>
  </si>
  <si>
    <t>GOLDHM</t>
  </si>
  <si>
    <t>ROLL KAISER SL 4” FZ</t>
  </si>
  <si>
    <t>6/12 CNT</t>
  </si>
  <si>
    <t>BKBUSH</t>
  </si>
  <si>
    <t>CHICK BRST FIL MARI BRD</t>
  </si>
  <si>
    <t>HOSPIT</t>
  </si>
  <si>
    <t>CEREAL RAISIN BRAN BULK</t>
  </si>
  <si>
    <t>4/35 OZ</t>
  </si>
  <si>
    <t>CEREAL HNY NUT TSTD OAT</t>
  </si>
  <si>
    <t>PROPAK</t>
  </si>
  <si>
    <t>CUP FOAM 8OZ WHITE</t>
  </si>
  <si>
    <t>40/25 CNT</t>
  </si>
  <si>
    <t>LENDRS</t>
  </si>
  <si>
    <t>BAGEL WHLWHT 2OZ PSLCD FZ</t>
  </si>
  <si>
    <t>12/6 CNT</t>
  </si>
  <si>
    <t>CHICK BRST N/BNSK S/L</t>
  </si>
  <si>
    <t>3/5 LB</t>
  </si>
  <si>
    <t>SWANSN</t>
  </si>
  <si>
    <t>POT PIE CHICK I/W FZ</t>
  </si>
  <si>
    <t>24/7 OZ</t>
  </si>
  <si>
    <t>MCCAIN</t>
  </si>
  <si>
    <t>FRY KK 3/8IN LNG FCY</t>
  </si>
  <si>
    <t>6/5 LB</t>
  </si>
  <si>
    <t>LOL</t>
  </si>
  <si>
    <t>MARGARINE BLEND CUP N/CHO</t>
  </si>
  <si>
    <t>900/5G</t>
  </si>
  <si>
    <t>CHICK BRST STRIP BRD FC</t>
  </si>
  <si>
    <t>BIRCH</t>
  </si>
  <si>
    <t>BEEF GR PTY 2-1 78/22 NAT</t>
  </si>
  <si>
    <t>20/LBS</t>
  </si>
  <si>
    <t>BHRVST</t>
  </si>
  <si>
    <t>BEAN GRN VERIGREEN CUT</t>
  </si>
  <si>
    <t>6/#10</t>
  </si>
  <si>
    <t>DART</t>
  </si>
  <si>
    <t>FM 12 OZ WHITE</t>
  </si>
  <si>
    <t>20/50</t>
  </si>
  <si>
    <t>VILFRZ</t>
  </si>
  <si>
    <t>SAUCE MARINARA CHUNKY G/F</t>
  </si>
  <si>
    <t>SPOON PLST P/P MEDWT BULK</t>
  </si>
  <si>
    <t>1000/CNT</t>
  </si>
  <si>
    <t>FORK PLST P/P MEDWT WHTE</t>
  </si>
  <si>
    <t>VEGETABLE BLND CNTRY</t>
  </si>
  <si>
    <t>30/LBS</t>
  </si>
  <si>
    <t>ILTACO</t>
  </si>
  <si>
    <t>PUFF PIZ BEEF&amp;CHSE FZ</t>
  </si>
  <si>
    <t>48/6 OZ</t>
  </si>
  <si>
    <t>CHICK BROC CHSE STFD</t>
  </si>
  <si>
    <t>KEEBLR</t>
  </si>
  <si>
    <t>CRACKER GRAHAM HONEY</t>
  </si>
  <si>
    <t>200/2CNT</t>
  </si>
  <si>
    <t>FILM PLST 18X2000 ROLL</t>
  </si>
  <si>
    <t>EA</t>
  </si>
  <si>
    <t>1/CNT</t>
  </si>
  <si>
    <t>TOWEL PAPER 2 PLY</t>
  </si>
  <si>
    <t>30/CNT</t>
  </si>
  <si>
    <t>BROCCOLI CUTS 1” GRD A</t>
  </si>
  <si>
    <t>PAIELL</t>
  </si>
  <si>
    <t>ROLL DINNER WHEAT FZ</t>
  </si>
  <si>
    <t>12/12 CNT</t>
  </si>
  <si>
    <t>Subtotal:</t>
  </si>
  <si>
    <t xml:space="preserve">               B.     Dairy – Included the Top 13 ordered items over a 6-month period</t>
  </si>
  <si>
    <t>PRFARMS</t>
  </si>
  <si>
    <t>1% MILK</t>
  </si>
  <si>
    <t>HALF PINT</t>
  </si>
  <si>
    <t>FAT FREE CHOCOLATE</t>
  </si>
  <si>
    <t>SKIM</t>
  </si>
  <si>
    <t>FAT FREE STRAWBERRY</t>
  </si>
  <si>
    <t>WHOLE MILK</t>
  </si>
  <si>
    <t>GAL</t>
  </si>
  <si>
    <t>SOUR CREAM</t>
  </si>
  <si>
    <t>5LB</t>
  </si>
  <si>
    <t>LACTAID 1%</t>
  </si>
  <si>
    <t>QT</t>
  </si>
  <si>
    <t>EGGS GR A LARGE</t>
  </si>
  <si>
    <t>DOZ</t>
  </si>
  <si>
    <t>HALF &amp; HALF</t>
  </si>
  <si>
    <t>2% UHT</t>
  </si>
  <si>
    <t>HALF GAL</t>
  </si>
  <si>
    <t>WHIP CREAM</t>
  </si>
  <si>
    <t>EGG NOG</t>
  </si>
  <si>
    <t>BUTTERMILK</t>
  </si>
  <si>
    <t xml:space="preserve">               C.     Group Pricing Summary - Percentage Mark-Up over Cost (To be maintained for term of the contract)</t>
  </si>
  <si>
    <t xml:space="preserve">                    Total Base Bid (A+B with percentage Mark-Up): </t>
  </si>
  <si>
    <t>Tabulation for Bid# 20013 Prime Food - Dairy for Depke and Hulse</t>
  </si>
  <si>
    <t>Vendor Name: Gordon Food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</si>
</sst>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left" vertical="center" indent="5"/>
    </xf>
    <xf numFmtId="0" fontId="2" fillId="0" borderId="0" xfId="0" applyFont="1" applyAlignment="1">
      <alignment horizontal="left" vertical="center" indent="8"/>
    </xf>
    <xf numFmtId="0" fontId="4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7" xfId="0" applyFont="1" applyBorder="1" applyAlignment="1">
      <alignment horizontal="center" vertical="center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9" xfId="0" applyNumberFormat="1" applyFont="1" applyBorder="1" applyAlignment="1">
      <alignment horizontal="center" vertical="center" wrapText="1"/>
    </xf>
    <xf numFmtId="9" fontId="7" fillId="0" borderId="7" xfId="0" applyNumberFormat="1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9" fontId="7" fillId="0" borderId="18" xfId="0" applyNumberFormat="1" applyFont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 vertical="center" wrapText="1"/>
    </xf>
    <xf numFmtId="9" fontId="10" fillId="0" borderId="21" xfId="0" applyNumberFormat="1" applyFont="1" applyBorder="1" applyAlignment="1">
      <alignment horizontal="center" vertical="center" wrapText="1"/>
    </xf>
    <xf numFmtId="9" fontId="10" fillId="0" borderId="19" xfId="0" applyNumberFormat="1" applyFont="1" applyBorder="1" applyAlignment="1">
      <alignment horizontal="center" vertical="center" wrapText="1"/>
    </xf>
    <xf numFmtId="9" fontId="10" fillId="0" borderId="23" xfId="0" applyNumberFormat="1" applyFont="1" applyBorder="1" applyAlignment="1">
      <alignment horizontal="center" vertical="center" wrapText="1"/>
    </xf>
    <xf numFmtId="44" fontId="7" fillId="0" borderId="15" xfId="1" applyFont="1" applyBorder="1" applyAlignment="1">
      <alignment horizontal="center" vertical="center"/>
    </xf>
    <xf numFmtId="44" fontId="7" fillId="0" borderId="9" xfId="1" applyFont="1" applyBorder="1" applyAlignment="1">
      <alignment horizontal="center" vertical="center"/>
    </xf>
    <xf numFmtId="44" fontId="7" fillId="0" borderId="7" xfId="1" applyFont="1" applyBorder="1" applyAlignment="1">
      <alignment horizontal="center" vertical="center"/>
    </xf>
    <xf numFmtId="44" fontId="7" fillId="0" borderId="3" xfId="1" applyFont="1" applyBorder="1" applyAlignment="1">
      <alignment horizontal="center" vertical="center"/>
    </xf>
    <xf numFmtId="44" fontId="10" fillId="0" borderId="17" xfId="1" applyFont="1" applyBorder="1" applyAlignment="1">
      <alignment horizontal="center" vertical="center" wrapText="1"/>
    </xf>
    <xf numFmtId="44" fontId="10" fillId="0" borderId="21" xfId="1" applyFont="1" applyBorder="1" applyAlignment="1">
      <alignment horizontal="center" vertical="center" wrapText="1"/>
    </xf>
    <xf numFmtId="44" fontId="10" fillId="0" borderId="19" xfId="1" applyFont="1" applyBorder="1" applyAlignment="1">
      <alignment horizontal="center" vertical="center" wrapText="1"/>
    </xf>
    <xf numFmtId="44" fontId="10" fillId="0" borderId="23" xfId="1" applyFont="1" applyBorder="1" applyAlignment="1">
      <alignment horizontal="center" vertical="center" wrapText="1"/>
    </xf>
    <xf numFmtId="44" fontId="12" fillId="0" borderId="24" xfId="1" applyFont="1" applyBorder="1"/>
    <xf numFmtId="44" fontId="6" fillId="0" borderId="17" xfId="1" applyFont="1" applyBorder="1" applyAlignment="1">
      <alignment horizontal="center" vertical="center" wrapText="1"/>
    </xf>
    <xf numFmtId="44" fontId="12" fillId="0" borderId="24" xfId="0" applyNumberFormat="1" applyFont="1" applyBorder="1"/>
    <xf numFmtId="9" fontId="13" fillId="0" borderId="17" xfId="0" applyNumberFormat="1" applyFont="1" applyBorder="1" applyAlignment="1">
      <alignment horizontal="center" vertical="center" wrapText="1"/>
    </xf>
    <xf numFmtId="44" fontId="7" fillId="0" borderId="7" xfId="1" applyFont="1" applyBorder="1" applyAlignment="1">
      <alignment vertical="center"/>
    </xf>
    <xf numFmtId="44" fontId="7" fillId="0" borderId="3" xfId="1" applyFont="1" applyBorder="1" applyAlignment="1">
      <alignment vertical="center"/>
    </xf>
    <xf numFmtId="44" fontId="7" fillId="0" borderId="18" xfId="1" applyFont="1" applyBorder="1" applyAlignment="1">
      <alignment vertical="center" wrapText="1"/>
    </xf>
    <xf numFmtId="44" fontId="7" fillId="0" borderId="7" xfId="1" applyFont="1" applyBorder="1" applyAlignment="1">
      <alignment vertical="center" wrapText="1"/>
    </xf>
    <xf numFmtId="44" fontId="7" fillId="0" borderId="18" xfId="1" applyFont="1" applyBorder="1" applyAlignment="1">
      <alignment vertical="center"/>
    </xf>
    <xf numFmtId="44" fontId="10" fillId="0" borderId="17" xfId="1" applyFont="1" applyBorder="1" applyAlignment="1">
      <alignment vertical="center" wrapText="1"/>
    </xf>
    <xf numFmtId="44" fontId="10" fillId="0" borderId="21" xfId="1" applyFont="1" applyBorder="1" applyAlignment="1">
      <alignment vertical="center" wrapText="1"/>
    </xf>
    <xf numFmtId="44" fontId="10" fillId="0" borderId="19" xfId="1" applyFont="1" applyBorder="1" applyAlignment="1">
      <alignment vertical="center" wrapText="1"/>
    </xf>
    <xf numFmtId="44" fontId="10" fillId="0" borderId="23" xfId="1" applyFont="1" applyBorder="1" applyAlignment="1">
      <alignment vertical="center" wrapText="1"/>
    </xf>
    <xf numFmtId="44" fontId="7" fillId="0" borderId="5" xfId="1" applyFont="1" applyBorder="1" applyAlignment="1">
      <alignment horizontal="center" vertical="center"/>
    </xf>
    <xf numFmtId="44" fontId="7" fillId="0" borderId="17" xfId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AD69-5C72-46AD-936A-6160344C223A}">
  <sheetPr>
    <pageSetUpPr fitToPage="1"/>
  </sheetPr>
  <dimension ref="A1:H64"/>
  <sheetViews>
    <sheetView tabSelected="1" workbookViewId="0">
      <selection activeCell="F65" sqref="F65"/>
    </sheetView>
  </sheetViews>
  <sheetFormatPr defaultRowHeight="15" x14ac:dyDescent="0.25"/>
  <cols>
    <col min="1" max="1" width="11.7109375" customWidth="1"/>
    <col min="2" max="2" width="27.140625" customWidth="1"/>
    <col min="4" max="4" width="10" style="55" customWidth="1"/>
    <col min="5" max="5" width="7.140625" customWidth="1"/>
    <col min="6" max="6" width="18.28515625" customWidth="1"/>
    <col min="7" max="7" width="13.42578125" customWidth="1"/>
    <col min="8" max="8" width="12.42578125" customWidth="1"/>
  </cols>
  <sheetData>
    <row r="1" spans="1:8" ht="15.75" x14ac:dyDescent="0.25">
      <c r="B1" s="48" t="s">
        <v>108</v>
      </c>
    </row>
    <row r="2" spans="1:8" ht="15.75" x14ac:dyDescent="0.25">
      <c r="B2" s="48" t="s">
        <v>109</v>
      </c>
    </row>
    <row r="3" spans="1:8" x14ac:dyDescent="0.25">
      <c r="A3" s="1"/>
    </row>
    <row r="4" spans="1:8" ht="15.75" thickBot="1" x14ac:dyDescent="0.3">
      <c r="A4" s="2" t="s">
        <v>0</v>
      </c>
    </row>
    <row r="5" spans="1:8" s="23" customFormat="1" ht="75.75" thickBot="1" x14ac:dyDescent="0.3">
      <c r="A5" s="21" t="s">
        <v>1</v>
      </c>
      <c r="B5" s="2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spans="1:8" x14ac:dyDescent="0.25">
      <c r="A6" s="12" t="s">
        <v>9</v>
      </c>
      <c r="B6" s="14" t="s">
        <v>10</v>
      </c>
      <c r="C6" s="16" t="s">
        <v>11</v>
      </c>
      <c r="D6" s="18" t="s">
        <v>12</v>
      </c>
      <c r="E6" s="4"/>
      <c r="F6" s="66">
        <v>42</v>
      </c>
      <c r="G6" s="66">
        <f>SUM(E7*F6)</f>
        <v>2352</v>
      </c>
      <c r="H6" s="57">
        <v>0.06</v>
      </c>
    </row>
    <row r="7" spans="1:8" ht="15.75" thickBot="1" x14ac:dyDescent="0.3">
      <c r="A7" s="13"/>
      <c r="B7" s="15"/>
      <c r="C7" s="17"/>
      <c r="D7" s="19"/>
      <c r="E7" s="5">
        <v>56</v>
      </c>
      <c r="F7" s="67"/>
      <c r="G7" s="67"/>
      <c r="H7" s="58"/>
    </row>
    <row r="8" spans="1:8" ht="15.75" thickBot="1" x14ac:dyDescent="0.3">
      <c r="A8" s="6" t="s">
        <v>13</v>
      </c>
      <c r="B8" s="7" t="s">
        <v>14</v>
      </c>
      <c r="C8" s="8" t="s">
        <v>11</v>
      </c>
      <c r="D8" s="5" t="s">
        <v>15</v>
      </c>
      <c r="E8" s="9">
        <v>46</v>
      </c>
      <c r="F8" s="68">
        <v>14.22</v>
      </c>
      <c r="G8" s="68">
        <f>SUM(E8*F8)</f>
        <v>654.12</v>
      </c>
      <c r="H8" s="59">
        <v>0.06</v>
      </c>
    </row>
    <row r="9" spans="1:8" ht="15.75" thickBot="1" x14ac:dyDescent="0.3">
      <c r="A9" s="10" t="s">
        <v>16</v>
      </c>
      <c r="B9" s="11" t="s">
        <v>17</v>
      </c>
      <c r="C9" s="8" t="s">
        <v>11</v>
      </c>
      <c r="D9" s="5" t="s">
        <v>18</v>
      </c>
      <c r="E9" s="5">
        <v>37</v>
      </c>
      <c r="F9" s="68">
        <v>13.41</v>
      </c>
      <c r="G9" s="78">
        <f t="shared" ref="G9:G39" si="0">SUM(E9*F9)</f>
        <v>496.17</v>
      </c>
      <c r="H9" s="59">
        <v>0.06</v>
      </c>
    </row>
    <row r="10" spans="1:8" ht="15.75" thickBot="1" x14ac:dyDescent="0.3">
      <c r="A10" s="6" t="s">
        <v>19</v>
      </c>
      <c r="B10" s="7" t="s">
        <v>20</v>
      </c>
      <c r="C10" s="8" t="s">
        <v>11</v>
      </c>
      <c r="D10" s="9" t="s">
        <v>21</v>
      </c>
      <c r="E10" s="9">
        <v>38</v>
      </c>
      <c r="F10" s="68">
        <v>35.92</v>
      </c>
      <c r="G10" s="78">
        <f t="shared" si="0"/>
        <v>1364.96</v>
      </c>
      <c r="H10" s="59">
        <v>0.06</v>
      </c>
    </row>
    <row r="11" spans="1:8" ht="15.75" thickBot="1" x14ac:dyDescent="0.3">
      <c r="A11" s="6" t="s">
        <v>22</v>
      </c>
      <c r="B11" s="7" t="s">
        <v>23</v>
      </c>
      <c r="C11" s="8" t="s">
        <v>11</v>
      </c>
      <c r="D11" s="9" t="s">
        <v>24</v>
      </c>
      <c r="E11" s="9">
        <v>34</v>
      </c>
      <c r="F11" s="68">
        <v>24.95</v>
      </c>
      <c r="G11" s="78">
        <f t="shared" si="0"/>
        <v>848.3</v>
      </c>
      <c r="H11" s="59">
        <v>0.06</v>
      </c>
    </row>
    <row r="12" spans="1:8" ht="15.75" thickBot="1" x14ac:dyDescent="0.3">
      <c r="A12" s="24" t="s">
        <v>25</v>
      </c>
      <c r="B12" s="25" t="s">
        <v>26</v>
      </c>
      <c r="C12" s="26" t="s">
        <v>11</v>
      </c>
      <c r="D12" s="27" t="s">
        <v>27</v>
      </c>
      <c r="E12" s="27">
        <v>27</v>
      </c>
      <c r="F12" s="69">
        <v>24.3</v>
      </c>
      <c r="G12" s="79">
        <f t="shared" si="0"/>
        <v>656.1</v>
      </c>
      <c r="H12" s="60">
        <v>0.06</v>
      </c>
    </row>
    <row r="13" spans="1:8" ht="15.75" thickBot="1" x14ac:dyDescent="0.3">
      <c r="A13" s="6" t="s">
        <v>28</v>
      </c>
      <c r="B13" s="7" t="s">
        <v>29</v>
      </c>
      <c r="C13" s="28" t="s">
        <v>11</v>
      </c>
      <c r="D13" s="7" t="s">
        <v>21</v>
      </c>
      <c r="E13" s="9">
        <v>27</v>
      </c>
      <c r="F13" s="87">
        <v>40.28</v>
      </c>
      <c r="G13" s="78">
        <f t="shared" si="0"/>
        <v>1087.56</v>
      </c>
      <c r="H13" s="59">
        <v>0.06</v>
      </c>
    </row>
    <row r="14" spans="1:8" ht="15.75" thickBot="1" x14ac:dyDescent="0.3">
      <c r="A14" s="20" t="s">
        <v>30</v>
      </c>
      <c r="B14" s="29" t="s">
        <v>31</v>
      </c>
      <c r="C14" s="30" t="s">
        <v>11</v>
      </c>
      <c r="D14" s="30" t="s">
        <v>32</v>
      </c>
      <c r="E14" s="31">
        <v>27</v>
      </c>
      <c r="F14" s="88">
        <v>17.28</v>
      </c>
      <c r="G14" s="80">
        <f t="shared" si="0"/>
        <v>466.56000000000006</v>
      </c>
      <c r="H14" s="61">
        <v>0.06</v>
      </c>
    </row>
    <row r="15" spans="1:8" ht="15.75" thickBot="1" x14ac:dyDescent="0.3">
      <c r="A15" s="6" t="s">
        <v>30</v>
      </c>
      <c r="B15" s="7" t="s">
        <v>33</v>
      </c>
      <c r="C15" s="28" t="s">
        <v>11</v>
      </c>
      <c r="D15" s="28" t="s">
        <v>32</v>
      </c>
      <c r="E15" s="8">
        <v>26</v>
      </c>
      <c r="F15" s="87">
        <v>17.89</v>
      </c>
      <c r="G15" s="81">
        <f t="shared" si="0"/>
        <v>465.14</v>
      </c>
      <c r="H15" s="59">
        <v>0.06</v>
      </c>
    </row>
    <row r="16" spans="1:8" ht="15.75" thickBot="1" x14ac:dyDescent="0.3">
      <c r="A16" s="6" t="s">
        <v>34</v>
      </c>
      <c r="B16" s="7" t="s">
        <v>35</v>
      </c>
      <c r="C16" s="8" t="s">
        <v>11</v>
      </c>
      <c r="D16" s="9" t="s">
        <v>36</v>
      </c>
      <c r="E16" s="9">
        <v>23</v>
      </c>
      <c r="F16" s="87">
        <v>20.46</v>
      </c>
      <c r="G16" s="78">
        <f t="shared" si="0"/>
        <v>470.58000000000004</v>
      </c>
      <c r="H16" s="59">
        <v>0.06</v>
      </c>
    </row>
    <row r="17" spans="1:8" ht="15.75" thickBot="1" x14ac:dyDescent="0.3">
      <c r="A17" s="20" t="s">
        <v>37</v>
      </c>
      <c r="B17" s="30" t="s">
        <v>38</v>
      </c>
      <c r="C17" s="30" t="s">
        <v>11</v>
      </c>
      <c r="D17" s="32" t="s">
        <v>39</v>
      </c>
      <c r="E17" s="32">
        <v>23</v>
      </c>
      <c r="F17" s="88">
        <v>17.940000000000001</v>
      </c>
      <c r="G17" s="82">
        <f t="shared" si="0"/>
        <v>412.62</v>
      </c>
      <c r="H17" s="61">
        <v>0.06</v>
      </c>
    </row>
    <row r="18" spans="1:8" ht="15.75" thickBot="1" x14ac:dyDescent="0.3">
      <c r="A18" s="6" t="s">
        <v>19</v>
      </c>
      <c r="B18" s="28" t="s">
        <v>40</v>
      </c>
      <c r="C18" s="28" t="s">
        <v>11</v>
      </c>
      <c r="D18" s="9" t="s">
        <v>41</v>
      </c>
      <c r="E18" s="9">
        <v>24</v>
      </c>
      <c r="F18" s="87">
        <v>42.43</v>
      </c>
      <c r="G18" s="78">
        <f t="shared" si="0"/>
        <v>1018.3199999999999</v>
      </c>
      <c r="H18" s="59">
        <v>0.06</v>
      </c>
    </row>
    <row r="19" spans="1:8" ht="15.75" thickBot="1" x14ac:dyDescent="0.3">
      <c r="A19" s="6" t="s">
        <v>42</v>
      </c>
      <c r="B19" s="7" t="s">
        <v>43</v>
      </c>
      <c r="C19" s="28" t="s">
        <v>11</v>
      </c>
      <c r="D19" s="9" t="s">
        <v>44</v>
      </c>
      <c r="E19" s="9">
        <v>21</v>
      </c>
      <c r="F19" s="68">
        <v>20.78</v>
      </c>
      <c r="G19" s="78">
        <f t="shared" si="0"/>
        <v>436.38</v>
      </c>
      <c r="H19" s="59">
        <v>0.06</v>
      </c>
    </row>
    <row r="20" spans="1:8" ht="15.75" thickBot="1" x14ac:dyDescent="0.3">
      <c r="A20" s="6" t="s">
        <v>45</v>
      </c>
      <c r="B20" s="7" t="s">
        <v>46</v>
      </c>
      <c r="C20" s="28" t="s">
        <v>11</v>
      </c>
      <c r="D20" s="9" t="s">
        <v>47</v>
      </c>
      <c r="E20" s="9">
        <v>21</v>
      </c>
      <c r="F20" s="68">
        <v>37.93</v>
      </c>
      <c r="G20" s="78">
        <f t="shared" si="0"/>
        <v>796.53</v>
      </c>
      <c r="H20" s="59">
        <v>0.06</v>
      </c>
    </row>
    <row r="21" spans="1:8" ht="15.75" thickBot="1" x14ac:dyDescent="0.3">
      <c r="A21" s="6" t="s">
        <v>48</v>
      </c>
      <c r="B21" s="7" t="s">
        <v>49</v>
      </c>
      <c r="C21" s="28" t="s">
        <v>11</v>
      </c>
      <c r="D21" s="28" t="s">
        <v>50</v>
      </c>
      <c r="E21" s="7">
        <v>18</v>
      </c>
      <c r="F21" s="68">
        <v>18.73</v>
      </c>
      <c r="G21" s="78">
        <f t="shared" si="0"/>
        <v>337.14</v>
      </c>
      <c r="H21" s="59">
        <v>0.06</v>
      </c>
    </row>
    <row r="22" spans="1:8" ht="15.75" thickBot="1" x14ac:dyDescent="0.3">
      <c r="A22" s="6" t="s">
        <v>28</v>
      </c>
      <c r="B22" s="7" t="s">
        <v>51</v>
      </c>
      <c r="C22" s="28" t="s">
        <v>11</v>
      </c>
      <c r="D22" s="28" t="s">
        <v>21</v>
      </c>
      <c r="E22" s="28">
        <v>18</v>
      </c>
      <c r="F22" s="68">
        <v>26.6</v>
      </c>
      <c r="G22" s="78">
        <f t="shared" si="0"/>
        <v>478.8</v>
      </c>
      <c r="H22" s="59">
        <v>0.06</v>
      </c>
    </row>
    <row r="23" spans="1:8" ht="15.75" thickBot="1" x14ac:dyDescent="0.3">
      <c r="A23" s="6" t="s">
        <v>52</v>
      </c>
      <c r="B23" s="7" t="s">
        <v>53</v>
      </c>
      <c r="C23" s="28" t="s">
        <v>11</v>
      </c>
      <c r="D23" s="28" t="s">
        <v>54</v>
      </c>
      <c r="E23" s="9">
        <v>18</v>
      </c>
      <c r="F23" s="68">
        <v>29.12</v>
      </c>
      <c r="G23" s="78">
        <f t="shared" si="0"/>
        <v>524.16</v>
      </c>
      <c r="H23" s="59">
        <v>0.06</v>
      </c>
    </row>
    <row r="24" spans="1:8" ht="15.75" thickBot="1" x14ac:dyDescent="0.3">
      <c r="A24" s="6" t="s">
        <v>55</v>
      </c>
      <c r="B24" s="7" t="s">
        <v>56</v>
      </c>
      <c r="C24" s="8" t="s">
        <v>11</v>
      </c>
      <c r="D24" s="9" t="s">
        <v>57</v>
      </c>
      <c r="E24" s="9">
        <v>20</v>
      </c>
      <c r="F24" s="68">
        <v>24.37</v>
      </c>
      <c r="G24" s="78">
        <f t="shared" si="0"/>
        <v>487.40000000000003</v>
      </c>
      <c r="H24" s="59">
        <v>0.06</v>
      </c>
    </row>
    <row r="25" spans="1:8" ht="15.75" thickBot="1" x14ac:dyDescent="0.3">
      <c r="A25" s="6" t="s">
        <v>58</v>
      </c>
      <c r="B25" s="7" t="s">
        <v>59</v>
      </c>
      <c r="C25" s="8" t="s">
        <v>11</v>
      </c>
      <c r="D25" s="56" t="s">
        <v>60</v>
      </c>
      <c r="E25" s="9">
        <v>17</v>
      </c>
      <c r="F25" s="68">
        <v>52.25</v>
      </c>
      <c r="G25" s="78">
        <f t="shared" si="0"/>
        <v>888.25</v>
      </c>
      <c r="H25" s="59">
        <v>0.06</v>
      </c>
    </row>
    <row r="26" spans="1:8" ht="15.75" thickBot="1" x14ac:dyDescent="0.3">
      <c r="A26" s="6" t="s">
        <v>61</v>
      </c>
      <c r="B26" s="7" t="s">
        <v>62</v>
      </c>
      <c r="C26" s="28" t="s">
        <v>11</v>
      </c>
      <c r="D26" s="7" t="s">
        <v>57</v>
      </c>
      <c r="E26" s="9">
        <v>17</v>
      </c>
      <c r="F26" s="68">
        <v>27.46</v>
      </c>
      <c r="G26" s="78">
        <f t="shared" si="0"/>
        <v>466.82</v>
      </c>
      <c r="H26" s="59">
        <v>0.06</v>
      </c>
    </row>
    <row r="27" spans="1:8" ht="15.75" thickBot="1" x14ac:dyDescent="0.3">
      <c r="A27" s="33" t="s">
        <v>34</v>
      </c>
      <c r="B27" s="7" t="s">
        <v>63</v>
      </c>
      <c r="C27" s="28" t="s">
        <v>11</v>
      </c>
      <c r="D27" s="34" t="s">
        <v>64</v>
      </c>
      <c r="E27" s="8">
        <v>16</v>
      </c>
      <c r="F27" s="68">
        <v>7.5</v>
      </c>
      <c r="G27" s="78">
        <f t="shared" si="0"/>
        <v>120</v>
      </c>
      <c r="H27" s="59">
        <v>0.06</v>
      </c>
    </row>
    <row r="28" spans="1:8" ht="15.75" thickBot="1" x14ac:dyDescent="0.3">
      <c r="A28" s="35" t="s">
        <v>34</v>
      </c>
      <c r="B28" s="36" t="s">
        <v>65</v>
      </c>
      <c r="C28" s="30" t="s">
        <v>11</v>
      </c>
      <c r="D28" s="37" t="s">
        <v>64</v>
      </c>
      <c r="E28" s="36">
        <v>16</v>
      </c>
      <c r="F28" s="70">
        <v>7.5</v>
      </c>
      <c r="G28" s="83">
        <f t="shared" si="0"/>
        <v>120</v>
      </c>
      <c r="H28" s="62">
        <v>0.06</v>
      </c>
    </row>
    <row r="29" spans="1:8" x14ac:dyDescent="0.25">
      <c r="A29" s="40" t="s">
        <v>55</v>
      </c>
      <c r="B29" s="40" t="s">
        <v>66</v>
      </c>
      <c r="C29" s="42" t="s">
        <v>11</v>
      </c>
      <c r="D29" s="39"/>
      <c r="E29" s="40">
        <v>16</v>
      </c>
      <c r="F29" s="71">
        <v>36.119999999999997</v>
      </c>
      <c r="G29" s="84">
        <f t="shared" si="0"/>
        <v>577.91999999999996</v>
      </c>
      <c r="H29" s="63">
        <v>0.06</v>
      </c>
    </row>
    <row r="30" spans="1:8" ht="15.75" thickBot="1" x14ac:dyDescent="0.3">
      <c r="A30" s="41"/>
      <c r="B30" s="41"/>
      <c r="C30" s="43"/>
      <c r="D30" s="36" t="s">
        <v>67</v>
      </c>
      <c r="E30" s="41"/>
      <c r="F30" s="72"/>
      <c r="G30" s="85">
        <f t="shared" si="0"/>
        <v>0</v>
      </c>
      <c r="H30" s="64"/>
    </row>
    <row r="31" spans="1:8" x14ac:dyDescent="0.25">
      <c r="A31" s="38"/>
      <c r="B31" s="39"/>
      <c r="C31" s="42" t="s">
        <v>11</v>
      </c>
      <c r="D31" s="39"/>
      <c r="E31" s="39"/>
      <c r="F31" s="71">
        <v>30.05</v>
      </c>
      <c r="G31" s="84">
        <f>SUM(E32*F31)</f>
        <v>480.8</v>
      </c>
      <c r="H31" s="63">
        <v>0.06</v>
      </c>
    </row>
    <row r="32" spans="1:8" ht="15.75" thickBot="1" x14ac:dyDescent="0.3">
      <c r="A32" s="35" t="s">
        <v>68</v>
      </c>
      <c r="B32" s="36" t="s">
        <v>69</v>
      </c>
      <c r="C32" s="43"/>
      <c r="D32" s="36" t="s">
        <v>70</v>
      </c>
      <c r="E32" s="36">
        <v>16</v>
      </c>
      <c r="F32" s="72"/>
      <c r="G32" s="85">
        <f t="shared" si="0"/>
        <v>0</v>
      </c>
      <c r="H32" s="64"/>
    </row>
    <row r="33" spans="1:8" ht="15.75" thickBot="1" x14ac:dyDescent="0.3">
      <c r="A33" s="35" t="s">
        <v>19</v>
      </c>
      <c r="B33" s="36" t="s">
        <v>71</v>
      </c>
      <c r="C33" s="30" t="s">
        <v>11</v>
      </c>
      <c r="D33" s="36" t="s">
        <v>44</v>
      </c>
      <c r="E33" s="36">
        <v>16</v>
      </c>
      <c r="F33" s="70">
        <v>43.47</v>
      </c>
      <c r="G33" s="83">
        <f t="shared" si="0"/>
        <v>695.52</v>
      </c>
      <c r="H33" s="62">
        <v>0.06</v>
      </c>
    </row>
    <row r="34" spans="1:8" ht="15.75" thickBot="1" x14ac:dyDescent="0.3">
      <c r="A34" s="35" t="s">
        <v>72</v>
      </c>
      <c r="B34" s="36" t="s">
        <v>73</v>
      </c>
      <c r="C34" s="30" t="s">
        <v>11</v>
      </c>
      <c r="D34" s="37" t="s">
        <v>74</v>
      </c>
      <c r="E34" s="36">
        <v>16</v>
      </c>
      <c r="F34" s="70">
        <v>28</v>
      </c>
      <c r="G34" s="83">
        <f t="shared" si="0"/>
        <v>448</v>
      </c>
      <c r="H34" s="62">
        <v>0.06</v>
      </c>
    </row>
    <row r="35" spans="1:8" ht="15.75" thickBot="1" x14ac:dyDescent="0.3">
      <c r="A35" s="35" t="s">
        <v>34</v>
      </c>
      <c r="B35" s="36" t="s">
        <v>75</v>
      </c>
      <c r="C35" s="30" t="s">
        <v>76</v>
      </c>
      <c r="D35" s="36" t="s">
        <v>77</v>
      </c>
      <c r="E35" s="36">
        <v>15</v>
      </c>
      <c r="F35" s="70">
        <v>12.95</v>
      </c>
      <c r="G35" s="83">
        <f t="shared" si="0"/>
        <v>194.25</v>
      </c>
      <c r="H35" s="62">
        <v>0.06</v>
      </c>
    </row>
    <row r="36" spans="1:8" ht="15.75" thickBot="1" x14ac:dyDescent="0.3">
      <c r="A36" s="35" t="s">
        <v>34</v>
      </c>
      <c r="B36" s="36" t="s">
        <v>78</v>
      </c>
      <c r="C36" s="30" t="s">
        <v>11</v>
      </c>
      <c r="D36" s="36" t="s">
        <v>79</v>
      </c>
      <c r="E36" s="36">
        <v>14</v>
      </c>
      <c r="F36" s="70">
        <v>24.95</v>
      </c>
      <c r="G36" s="83">
        <f t="shared" si="0"/>
        <v>349.3</v>
      </c>
      <c r="H36" s="62">
        <v>0.06</v>
      </c>
    </row>
    <row r="37" spans="1:8" x14ac:dyDescent="0.25">
      <c r="A37" s="38"/>
      <c r="B37" s="39"/>
      <c r="C37" s="42" t="s">
        <v>11</v>
      </c>
      <c r="D37" s="39"/>
      <c r="E37" s="39"/>
      <c r="F37" s="71">
        <v>31.98</v>
      </c>
      <c r="G37" s="84">
        <f t="shared" si="0"/>
        <v>0</v>
      </c>
      <c r="H37" s="63">
        <v>0.06</v>
      </c>
    </row>
    <row r="38" spans="1:8" ht="15.75" thickBot="1" x14ac:dyDescent="0.3">
      <c r="A38" s="35" t="s">
        <v>55</v>
      </c>
      <c r="B38" s="36" t="s">
        <v>80</v>
      </c>
      <c r="C38" s="43"/>
      <c r="D38" s="36" t="s">
        <v>67</v>
      </c>
      <c r="E38" s="36">
        <v>14</v>
      </c>
      <c r="F38" s="72"/>
      <c r="G38" s="85">
        <f t="shared" si="0"/>
        <v>0</v>
      </c>
      <c r="H38" s="64"/>
    </row>
    <row r="39" spans="1:8" ht="15.75" thickBot="1" x14ac:dyDescent="0.3">
      <c r="A39" s="44" t="s">
        <v>81</v>
      </c>
      <c r="B39" s="45" t="s">
        <v>82</v>
      </c>
      <c r="C39" s="46" t="s">
        <v>11</v>
      </c>
      <c r="D39" s="45" t="s">
        <v>83</v>
      </c>
      <c r="E39" s="45">
        <v>14</v>
      </c>
      <c r="F39" s="73">
        <v>33.630000000000003</v>
      </c>
      <c r="G39" s="86">
        <f t="shared" si="0"/>
        <v>470.82000000000005</v>
      </c>
      <c r="H39" s="65">
        <v>0.06</v>
      </c>
    </row>
    <row r="41" spans="1:8" s="48" customFormat="1" ht="16.5" thickBot="1" x14ac:dyDescent="0.3">
      <c r="A41" s="47" t="s">
        <v>84</v>
      </c>
      <c r="D41" s="49"/>
      <c r="F41" s="74"/>
      <c r="G41" s="74">
        <f>SUM(G6:G39)</f>
        <v>18164.519999999997</v>
      </c>
    </row>
    <row r="43" spans="1:8" ht="15.75" x14ac:dyDescent="0.25">
      <c r="A43" s="50" t="s">
        <v>85</v>
      </c>
    </row>
    <row r="44" spans="1:8" ht="15.75" thickBot="1" x14ac:dyDescent="0.3"/>
    <row r="45" spans="1:8" ht="75.75" thickBot="1" x14ac:dyDescent="0.3">
      <c r="A45" s="51" t="s">
        <v>1</v>
      </c>
      <c r="B45" s="52" t="s">
        <v>2</v>
      </c>
      <c r="C45" s="52" t="s">
        <v>3</v>
      </c>
      <c r="D45" s="52" t="s">
        <v>4</v>
      </c>
      <c r="E45" s="52" t="s">
        <v>5</v>
      </c>
      <c r="F45" s="52" t="s">
        <v>6</v>
      </c>
      <c r="G45" s="52" t="s">
        <v>7</v>
      </c>
      <c r="H45" s="53" t="s">
        <v>8</v>
      </c>
    </row>
    <row r="46" spans="1:8" ht="15.75" thickBot="1" x14ac:dyDescent="0.3">
      <c r="A46" s="35" t="s">
        <v>86</v>
      </c>
      <c r="B46" s="36" t="s">
        <v>87</v>
      </c>
      <c r="C46" s="36" t="s">
        <v>76</v>
      </c>
      <c r="D46" s="36" t="s">
        <v>88</v>
      </c>
      <c r="E46" s="54">
        <v>18900</v>
      </c>
      <c r="F46" s="75">
        <v>0.37</v>
      </c>
      <c r="G46" s="86">
        <f t="shared" ref="G46:G58" si="1">SUM(E46*F46)</f>
        <v>6993</v>
      </c>
      <c r="H46" s="77">
        <v>0.06</v>
      </c>
    </row>
    <row r="47" spans="1:8" ht="15.75" thickBot="1" x14ac:dyDescent="0.3">
      <c r="A47" s="35" t="s">
        <v>86</v>
      </c>
      <c r="B47" s="36" t="s">
        <v>89</v>
      </c>
      <c r="C47" s="36" t="s">
        <v>76</v>
      </c>
      <c r="D47" s="36" t="s">
        <v>88</v>
      </c>
      <c r="E47" s="54">
        <v>2750</v>
      </c>
      <c r="F47" s="75">
        <v>0.32</v>
      </c>
      <c r="G47" s="86">
        <f t="shared" si="1"/>
        <v>880</v>
      </c>
      <c r="H47" s="77">
        <v>0.06</v>
      </c>
    </row>
    <row r="48" spans="1:8" ht="15.75" thickBot="1" x14ac:dyDescent="0.3">
      <c r="A48" s="35" t="s">
        <v>86</v>
      </c>
      <c r="B48" s="36" t="s">
        <v>90</v>
      </c>
      <c r="C48" s="36" t="s">
        <v>76</v>
      </c>
      <c r="D48" s="36" t="s">
        <v>88</v>
      </c>
      <c r="E48" s="54">
        <v>1350</v>
      </c>
      <c r="F48" s="75">
        <v>0.28000000000000003</v>
      </c>
      <c r="G48" s="86">
        <f t="shared" si="1"/>
        <v>378.00000000000006</v>
      </c>
      <c r="H48" s="77">
        <v>0.06</v>
      </c>
    </row>
    <row r="49" spans="1:8" ht="15.75" thickBot="1" x14ac:dyDescent="0.3">
      <c r="A49" s="35" t="s">
        <v>86</v>
      </c>
      <c r="B49" s="36" t="s">
        <v>91</v>
      </c>
      <c r="C49" s="36" t="s">
        <v>76</v>
      </c>
      <c r="D49" s="36" t="s">
        <v>88</v>
      </c>
      <c r="E49" s="36">
        <v>800</v>
      </c>
      <c r="F49" s="75"/>
      <c r="G49" s="86">
        <f t="shared" si="1"/>
        <v>0</v>
      </c>
      <c r="H49" s="77"/>
    </row>
    <row r="50" spans="1:8" ht="15.75" thickBot="1" x14ac:dyDescent="0.3">
      <c r="A50" s="35" t="s">
        <v>86</v>
      </c>
      <c r="B50" s="36" t="s">
        <v>92</v>
      </c>
      <c r="C50" s="36" t="s">
        <v>76</v>
      </c>
      <c r="D50" s="36" t="s">
        <v>93</v>
      </c>
      <c r="E50" s="36">
        <v>115</v>
      </c>
      <c r="F50" s="75">
        <v>4.04</v>
      </c>
      <c r="G50" s="86">
        <f t="shared" si="1"/>
        <v>464.6</v>
      </c>
      <c r="H50" s="77">
        <v>0.06</v>
      </c>
    </row>
    <row r="51" spans="1:8" ht="15.75" thickBot="1" x14ac:dyDescent="0.3">
      <c r="A51" s="35" t="s">
        <v>86</v>
      </c>
      <c r="B51" s="36" t="s">
        <v>94</v>
      </c>
      <c r="C51" s="36" t="s">
        <v>76</v>
      </c>
      <c r="D51" s="36" t="s">
        <v>95</v>
      </c>
      <c r="E51" s="36">
        <v>50</v>
      </c>
      <c r="F51" s="75">
        <v>7.46</v>
      </c>
      <c r="G51" s="86">
        <f t="shared" si="1"/>
        <v>373</v>
      </c>
      <c r="H51" s="77">
        <v>0.06</v>
      </c>
    </row>
    <row r="52" spans="1:8" ht="15.75" thickBot="1" x14ac:dyDescent="0.3">
      <c r="A52" s="35" t="s">
        <v>86</v>
      </c>
      <c r="B52" s="36" t="s">
        <v>96</v>
      </c>
      <c r="C52" s="36" t="s">
        <v>76</v>
      </c>
      <c r="D52" s="36" t="s">
        <v>97</v>
      </c>
      <c r="E52" s="36">
        <v>40</v>
      </c>
      <c r="F52" s="75">
        <v>2.86</v>
      </c>
      <c r="G52" s="86">
        <f t="shared" si="1"/>
        <v>114.39999999999999</v>
      </c>
      <c r="H52" s="77">
        <v>0.06</v>
      </c>
    </row>
    <row r="53" spans="1:8" ht="15.75" thickBot="1" x14ac:dyDescent="0.3">
      <c r="A53" s="35" t="s">
        <v>86</v>
      </c>
      <c r="B53" s="36" t="s">
        <v>98</v>
      </c>
      <c r="C53" s="36" t="s">
        <v>76</v>
      </c>
      <c r="D53" s="36" t="s">
        <v>99</v>
      </c>
      <c r="E53" s="36">
        <v>36</v>
      </c>
      <c r="F53" s="75">
        <v>1.1599999999999999</v>
      </c>
      <c r="G53" s="86">
        <f t="shared" si="1"/>
        <v>41.76</v>
      </c>
      <c r="H53" s="77">
        <v>0.06</v>
      </c>
    </row>
    <row r="54" spans="1:8" ht="15.75" thickBot="1" x14ac:dyDescent="0.3">
      <c r="A54" s="35" t="s">
        <v>86</v>
      </c>
      <c r="B54" s="36" t="s">
        <v>100</v>
      </c>
      <c r="C54" s="36" t="s">
        <v>76</v>
      </c>
      <c r="D54" s="36" t="s">
        <v>97</v>
      </c>
      <c r="E54" s="36">
        <v>20</v>
      </c>
      <c r="F54" s="75">
        <v>2.44</v>
      </c>
      <c r="G54" s="86">
        <f t="shared" si="1"/>
        <v>48.8</v>
      </c>
      <c r="H54" s="77">
        <v>0.06</v>
      </c>
    </row>
    <row r="55" spans="1:8" ht="15.75" thickBot="1" x14ac:dyDescent="0.3">
      <c r="A55" s="35" t="s">
        <v>86</v>
      </c>
      <c r="B55" s="36" t="s">
        <v>101</v>
      </c>
      <c r="C55" s="36" t="s">
        <v>76</v>
      </c>
      <c r="D55" s="36" t="s">
        <v>102</v>
      </c>
      <c r="E55" s="36">
        <v>12</v>
      </c>
      <c r="F55" s="75"/>
      <c r="G55" s="86">
        <f t="shared" si="1"/>
        <v>0</v>
      </c>
      <c r="H55" s="77"/>
    </row>
    <row r="56" spans="1:8" ht="15.75" thickBot="1" x14ac:dyDescent="0.3">
      <c r="A56" s="35" t="s">
        <v>86</v>
      </c>
      <c r="B56" s="36" t="s">
        <v>103</v>
      </c>
      <c r="C56" s="36" t="s">
        <v>76</v>
      </c>
      <c r="D56" s="36" t="s">
        <v>97</v>
      </c>
      <c r="E56" s="36">
        <v>12</v>
      </c>
      <c r="F56" s="75">
        <v>4.42</v>
      </c>
      <c r="G56" s="86">
        <f t="shared" si="1"/>
        <v>53.04</v>
      </c>
      <c r="H56" s="77">
        <v>0.06</v>
      </c>
    </row>
    <row r="57" spans="1:8" ht="15.75" thickBot="1" x14ac:dyDescent="0.3">
      <c r="A57" s="35" t="s">
        <v>86</v>
      </c>
      <c r="B57" s="36" t="s">
        <v>104</v>
      </c>
      <c r="C57" s="36" t="s">
        <v>76</v>
      </c>
      <c r="D57" s="36" t="s">
        <v>97</v>
      </c>
      <c r="E57" s="36">
        <v>10</v>
      </c>
      <c r="F57" s="75"/>
      <c r="G57" s="86">
        <f t="shared" si="1"/>
        <v>0</v>
      </c>
      <c r="H57" s="77"/>
    </row>
    <row r="58" spans="1:8" ht="15.75" thickBot="1" x14ac:dyDescent="0.3">
      <c r="A58" s="35" t="s">
        <v>86</v>
      </c>
      <c r="B58" s="36" t="s">
        <v>105</v>
      </c>
      <c r="C58" s="36" t="s">
        <v>76</v>
      </c>
      <c r="D58" s="36" t="s">
        <v>97</v>
      </c>
      <c r="E58" s="36">
        <v>4</v>
      </c>
      <c r="F58" s="75">
        <v>1.37</v>
      </c>
      <c r="G58" s="86">
        <f t="shared" si="1"/>
        <v>5.48</v>
      </c>
      <c r="H58" s="77">
        <v>0.06</v>
      </c>
    </row>
    <row r="60" spans="1:8" ht="16.5" thickBot="1" x14ac:dyDescent="0.3">
      <c r="A60" s="47" t="s">
        <v>84</v>
      </c>
      <c r="B60" s="48"/>
      <c r="C60" s="48"/>
      <c r="D60" s="49"/>
      <c r="E60" s="48"/>
      <c r="F60" s="74"/>
      <c r="G60" s="74">
        <f>SUM(G46:G58)</f>
        <v>9352.08</v>
      </c>
    </row>
    <row r="62" spans="1:8" ht="15.75" x14ac:dyDescent="0.25">
      <c r="A62" s="50" t="s">
        <v>106</v>
      </c>
    </row>
    <row r="64" spans="1:8" ht="16.5" thickBot="1" x14ac:dyDescent="0.3">
      <c r="A64" s="48" t="s">
        <v>107</v>
      </c>
      <c r="F64" s="76">
        <f>SUM(G41+G60)</f>
        <v>27516.6</v>
      </c>
    </row>
  </sheetData>
  <mergeCells count="22">
    <mergeCell ref="C31:C32"/>
    <mergeCell ref="F31:F32"/>
    <mergeCell ref="G31:G32"/>
    <mergeCell ref="H31:H32"/>
    <mergeCell ref="C37:C38"/>
    <mergeCell ref="F37:F38"/>
    <mergeCell ref="G37:G38"/>
    <mergeCell ref="H37:H38"/>
    <mergeCell ref="H6:H7"/>
    <mergeCell ref="A29:A30"/>
    <mergeCell ref="B29:B30"/>
    <mergeCell ref="C29:C30"/>
    <mergeCell ref="E29:E30"/>
    <mergeCell ref="F29:F30"/>
    <mergeCell ref="G29:G30"/>
    <mergeCell ref="H29:H30"/>
    <mergeCell ref="A6:A7"/>
    <mergeCell ref="B6:B7"/>
    <mergeCell ref="C6:C7"/>
    <mergeCell ref="D6:D7"/>
    <mergeCell ref="F6:F7"/>
    <mergeCell ref="G6:G7"/>
  </mergeCells>
  <pageMargins left="0.7" right="0.7" top="0.75" bottom="0.75" header="0.3" footer="0.3"/>
  <pageSetup scale="82" fitToHeight="0" orientation="portrait" verticalDpi="0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Sheet1!_Hlk27747901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DavisWynn, Stacy</dc:creator>
  <cp:lastModifiedBy>DavisWynn, Stacy</cp:lastModifiedBy>
  <cp:lastPrinted>2020-01-29T17:30:44Z</cp:lastPrinted>
  <dcterms:created xsi:type="dcterms:W3CDTF">2020-01-29T17:18:09Z</dcterms:created>
  <dcterms:modified xsi:type="dcterms:W3CDTF">2020-01-29T17:56:04Z</dcterms:modified>
</cp:coreProperties>
</file>